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herri\Documents\2022 WORK - CUSO\2021 1 PSA MFIS PSA 1 Program\Master - MFIS PSA Online Tools\PSA 5 - Client Analysis\"/>
    </mc:Choice>
  </mc:AlternateContent>
  <xr:revisionPtr revIDLastSave="0" documentId="13_ncr:1_{CA414F7B-9826-4DB0-AC03-82993ABE7C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ysis - Year 1" sheetId="4" r:id="rId1"/>
    <sheet name="Analysis - Year 2" sheetId="1" r:id="rId2"/>
    <sheet name="Analysis - Year 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5" l="1"/>
  <c r="B23" i="5"/>
  <c r="C17" i="5" s="1"/>
  <c r="G22" i="5"/>
  <c r="H22" i="5" s="1"/>
  <c r="F22" i="5"/>
  <c r="E22" i="5"/>
  <c r="C22" i="5"/>
  <c r="G21" i="5"/>
  <c r="H21" i="5" s="1"/>
  <c r="F21" i="5"/>
  <c r="E21" i="5"/>
  <c r="G20" i="5"/>
  <c r="H20" i="5" s="1"/>
  <c r="F20" i="5"/>
  <c r="E20" i="5"/>
  <c r="C20" i="5"/>
  <c r="G19" i="5"/>
  <c r="H19" i="5" s="1"/>
  <c r="F19" i="5"/>
  <c r="E19" i="5"/>
  <c r="H18" i="5"/>
  <c r="G18" i="5"/>
  <c r="F18" i="5"/>
  <c r="E18" i="5"/>
  <c r="C18" i="5"/>
  <c r="G17" i="5"/>
  <c r="G23" i="5" s="1"/>
  <c r="F17" i="5"/>
  <c r="F23" i="5" s="1"/>
  <c r="H23" i="5" s="1"/>
  <c r="E17" i="5"/>
  <c r="E23" i="5" s="1"/>
  <c r="D23" i="1"/>
  <c r="E19" i="1" s="1"/>
  <c r="B23" i="1"/>
  <c r="C17" i="1" s="1"/>
  <c r="G22" i="1"/>
  <c r="H22" i="1" s="1"/>
  <c r="F22" i="1"/>
  <c r="E22" i="1"/>
  <c r="C22" i="1"/>
  <c r="G21" i="1"/>
  <c r="H21" i="1" s="1"/>
  <c r="F21" i="1"/>
  <c r="E21" i="1"/>
  <c r="G20" i="1"/>
  <c r="H20" i="1" s="1"/>
  <c r="F20" i="1"/>
  <c r="E20" i="1"/>
  <c r="C20" i="1"/>
  <c r="G19" i="1"/>
  <c r="H19" i="1" s="1"/>
  <c r="F19" i="1"/>
  <c r="C19" i="1"/>
  <c r="G18" i="1"/>
  <c r="H18" i="1" s="1"/>
  <c r="F18" i="1"/>
  <c r="E18" i="1"/>
  <c r="C18" i="1"/>
  <c r="G17" i="1"/>
  <c r="H17" i="1" s="1"/>
  <c r="F17" i="1"/>
  <c r="F23" i="1" s="1"/>
  <c r="H23" i="1" s="1"/>
  <c r="E17" i="1"/>
  <c r="E23" i="1" s="1"/>
  <c r="G23" i="4"/>
  <c r="D23" i="4"/>
  <c r="E17" i="4" s="1"/>
  <c r="B23" i="4"/>
  <c r="C21" i="4" s="1"/>
  <c r="G22" i="4"/>
  <c r="H22" i="4" s="1"/>
  <c r="F22" i="4"/>
  <c r="G21" i="4"/>
  <c r="H21" i="4" s="1"/>
  <c r="F21" i="4"/>
  <c r="G20" i="4"/>
  <c r="H20" i="4" s="1"/>
  <c r="F20" i="4"/>
  <c r="G19" i="4"/>
  <c r="H19" i="4" s="1"/>
  <c r="F19" i="4"/>
  <c r="G17" i="4"/>
  <c r="H17" i="4" s="1"/>
  <c r="F17" i="4"/>
  <c r="F23" i="4" s="1"/>
  <c r="H23" i="4" s="1"/>
  <c r="E19" i="4" l="1"/>
  <c r="E23" i="4" s="1"/>
  <c r="E20" i="4"/>
  <c r="E21" i="4"/>
  <c r="E22" i="4"/>
  <c r="H17" i="5"/>
  <c r="C21" i="5"/>
  <c r="C19" i="5"/>
  <c r="C23" i="5" s="1"/>
  <c r="C21" i="1"/>
  <c r="C23" i="1" s="1"/>
  <c r="G23" i="1"/>
  <c r="C22" i="4"/>
  <c r="C19" i="4"/>
  <c r="C17" i="4"/>
  <c r="C20" i="4"/>
  <c r="C23" i="4" l="1"/>
</calcChain>
</file>

<file path=xl/sharedStrings.xml><?xml version="1.0" encoding="utf-8"?>
<sst xmlns="http://schemas.openxmlformats.org/spreadsheetml/2006/main" count="196" uniqueCount="55">
  <si>
    <t>AAA</t>
  </si>
  <si>
    <t>AA</t>
  </si>
  <si>
    <t>A</t>
  </si>
  <si>
    <t>AF</t>
  </si>
  <si>
    <t>B</t>
  </si>
  <si>
    <t>C</t>
  </si>
  <si>
    <t>D</t>
  </si>
  <si>
    <t>Classification</t>
  </si>
  <si>
    <t>% of Total</t>
  </si>
  <si>
    <t>TOTAL</t>
  </si>
  <si>
    <t xml:space="preserve">  per Group</t>
  </si>
  <si>
    <t>per Group</t>
  </si>
  <si>
    <t>Income</t>
  </si>
  <si>
    <t>CUSO Proven Strategies Advantage</t>
  </si>
  <si>
    <t>Households</t>
  </si>
  <si>
    <t>Assets</t>
  </si>
  <si>
    <t>Average</t>
  </si>
  <si>
    <t>AUM</t>
  </si>
  <si>
    <t xml:space="preserve">1.  Complete this worksheet by filling in the blue fields below.  </t>
  </si>
  <si>
    <t>2.  All other calculations will be done automatically.</t>
  </si>
  <si>
    <t>3.  Carefully review this information.</t>
  </si>
  <si>
    <t>(Estimated)</t>
  </si>
  <si>
    <t>AS</t>
  </si>
  <si>
    <t>Client</t>
  </si>
  <si>
    <t>Total</t>
  </si>
  <si>
    <t xml:space="preserve">Total </t>
  </si>
  <si>
    <t>Relationships</t>
  </si>
  <si>
    <t xml:space="preserve">Assets </t>
  </si>
  <si>
    <t>Revenue</t>
  </si>
  <si>
    <t>per</t>
  </si>
  <si>
    <t>relationship</t>
  </si>
  <si>
    <t>Note: Average income is estimated using 75 basis points.</t>
  </si>
  <si>
    <t>Client Analysis Worksheet - Year 1</t>
  </si>
  <si>
    <t>$250,000 +</t>
  </si>
  <si>
    <t>Family of "A" Clients</t>
  </si>
  <si>
    <t>Staff of the Organization</t>
  </si>
  <si>
    <t>Description:</t>
  </si>
  <si>
    <t>$100,000 - $250,000</t>
  </si>
  <si>
    <t>VW</t>
  </si>
  <si>
    <t>Under $25,000</t>
  </si>
  <si>
    <t>$25,000 - $50,000</t>
  </si>
  <si>
    <t>Financial Planner</t>
  </si>
  <si>
    <t>N/A</t>
  </si>
  <si>
    <t>$50,000 - $100,000</t>
  </si>
  <si>
    <t>CA</t>
  </si>
  <si>
    <t>MFIS Top 25</t>
  </si>
  <si>
    <t>Client Analysis Worksheet - Year 3</t>
  </si>
  <si>
    <t>Client Analysis Worksheet - Year 2</t>
  </si>
  <si>
    <t>$500,000 + Attitude + Advocacy</t>
  </si>
  <si>
    <t xml:space="preserve">$500,000 + Attitude </t>
  </si>
  <si>
    <t>$250,000 - $499,999</t>
  </si>
  <si>
    <t>$100,000 - $249,999</t>
  </si>
  <si>
    <t>Under $50,000</t>
  </si>
  <si>
    <t>$50,000 - $99,999</t>
  </si>
  <si>
    <t>DW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</si>
</sst>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rgb="FF0070C0"/>
      <name val="Arial"/>
      <family val="2"/>
    </font>
    <font>
      <sz val="11"/>
      <color theme="4"/>
      <name val="Arial"/>
      <family val="2"/>
    </font>
    <font>
      <b/>
      <sz val="10"/>
      <color rgb="FF0070C0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sz val="9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9" fontId="1" fillId="2" borderId="4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2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9" fontId="3" fillId="3" borderId="8" xfId="0" applyNumberFormat="1" applyFont="1" applyFill="1" applyBorder="1" applyAlignment="1">
      <alignment horizontal="center"/>
    </xf>
    <xf numFmtId="164" fontId="8" fillId="0" borderId="3" xfId="0" applyNumberFormat="1" applyFont="1" applyBorder="1" applyAlignment="1" applyProtection="1">
      <alignment horizontal="center"/>
      <protection locked="0"/>
    </xf>
    <xf numFmtId="164" fontId="3" fillId="3" borderId="5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9" fontId="1" fillId="2" borderId="6" xfId="0" applyNumberFormat="1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3" fillId="4" borderId="10" xfId="0" applyFont="1" applyFill="1" applyBorder="1" applyAlignment="1">
      <alignment horizontal="center"/>
    </xf>
    <xf numFmtId="0" fontId="12" fillId="4" borderId="1" xfId="0" applyFont="1" applyFill="1" applyBorder="1" applyAlignment="1" applyProtection="1">
      <alignment horizontal="center"/>
      <protection locked="0"/>
    </xf>
    <xf numFmtId="9" fontId="1" fillId="4" borderId="4" xfId="0" applyNumberFormat="1" applyFont="1" applyFill="1" applyBorder="1" applyAlignment="1">
      <alignment horizontal="center"/>
    </xf>
    <xf numFmtId="9" fontId="1" fillId="4" borderId="2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2" fillId="4" borderId="3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/>
    <xf numFmtId="0" fontId="5" fillId="5" borderId="0" xfId="0" applyFont="1" applyFill="1"/>
    <xf numFmtId="9" fontId="1" fillId="2" borderId="8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9" fontId="1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6" fontId="5" fillId="0" borderId="3" xfId="0" applyNumberFormat="1" applyFont="1" applyBorder="1" applyAlignment="1">
      <alignment horizontal="left"/>
    </xf>
    <xf numFmtId="0" fontId="5" fillId="6" borderId="3" xfId="0" applyFont="1" applyFill="1" applyBorder="1"/>
    <xf numFmtId="0" fontId="7" fillId="5" borderId="3" xfId="0" applyFont="1" applyFill="1" applyBorder="1" applyAlignment="1" applyProtection="1">
      <alignment horizontal="center"/>
      <protection locked="0"/>
    </xf>
    <xf numFmtId="9" fontId="1" fillId="5" borderId="4" xfId="0" applyNumberFormat="1" applyFont="1" applyFill="1" applyBorder="1" applyAlignment="1">
      <alignment horizontal="center"/>
    </xf>
    <xf numFmtId="164" fontId="8" fillId="5" borderId="3" xfId="0" applyNumberFormat="1" applyFont="1" applyFill="1" applyBorder="1" applyAlignment="1" applyProtection="1">
      <alignment horizontal="center"/>
      <protection locked="0"/>
    </xf>
    <xf numFmtId="9" fontId="1" fillId="5" borderId="0" xfId="0" applyNumberFormat="1" applyFont="1" applyFill="1" applyAlignment="1">
      <alignment horizontal="center"/>
    </xf>
    <xf numFmtId="164" fontId="1" fillId="5" borderId="10" xfId="0" applyNumberFormat="1" applyFont="1" applyFill="1" applyBorder="1" applyAlignment="1">
      <alignment horizontal="center"/>
    </xf>
    <xf numFmtId="164" fontId="1" fillId="5" borderId="3" xfId="0" applyNumberFormat="1" applyFont="1" applyFill="1" applyBorder="1" applyAlignment="1">
      <alignment horizontal="center"/>
    </xf>
    <xf numFmtId="0" fontId="7" fillId="7" borderId="3" xfId="0" applyFont="1" applyFill="1" applyBorder="1" applyAlignment="1" applyProtection="1">
      <alignment horizontal="center"/>
      <protection locked="0"/>
    </xf>
    <xf numFmtId="9" fontId="1" fillId="7" borderId="4" xfId="0" applyNumberFormat="1" applyFont="1" applyFill="1" applyBorder="1" applyAlignment="1">
      <alignment horizontal="center"/>
    </xf>
    <xf numFmtId="164" fontId="8" fillId="7" borderId="3" xfId="0" applyNumberFormat="1" applyFont="1" applyFill="1" applyBorder="1" applyAlignment="1" applyProtection="1">
      <alignment horizontal="center"/>
      <protection locked="0"/>
    </xf>
    <xf numFmtId="9" fontId="1" fillId="7" borderId="0" xfId="0" applyNumberFormat="1" applyFont="1" applyFill="1" applyAlignment="1">
      <alignment horizontal="center"/>
    </xf>
    <xf numFmtId="164" fontId="1" fillId="7" borderId="10" xfId="0" applyNumberFormat="1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0" fontId="5" fillId="7" borderId="3" xfId="0" applyFont="1" applyFill="1" applyBorder="1"/>
    <xf numFmtId="0" fontId="7" fillId="8" borderId="5" xfId="0" applyFont="1" applyFill="1" applyBorder="1" applyAlignment="1" applyProtection="1">
      <alignment horizontal="center"/>
      <protection locked="0"/>
    </xf>
    <xf numFmtId="9" fontId="1" fillId="8" borderId="6" xfId="0" applyNumberFormat="1" applyFont="1" applyFill="1" applyBorder="1" applyAlignment="1">
      <alignment horizontal="center"/>
    </xf>
    <xf numFmtId="164" fontId="8" fillId="8" borderId="5" xfId="0" applyNumberFormat="1" applyFont="1" applyFill="1" applyBorder="1" applyAlignment="1" applyProtection="1">
      <alignment horizontal="center"/>
      <protection locked="0"/>
    </xf>
    <xf numFmtId="9" fontId="1" fillId="8" borderId="8" xfId="0" applyNumberFormat="1" applyFont="1" applyFill="1" applyBorder="1" applyAlignment="1">
      <alignment horizontal="center"/>
    </xf>
    <xf numFmtId="164" fontId="1" fillId="8" borderId="11" xfId="0" applyNumberFormat="1" applyFont="1" applyFill="1" applyBorder="1" applyAlignment="1">
      <alignment horizontal="center"/>
    </xf>
    <xf numFmtId="0" fontId="5" fillId="8" borderId="0" xfId="0" applyFont="1" applyFill="1"/>
    <xf numFmtId="0" fontId="7" fillId="9" borderId="3" xfId="0" applyFont="1" applyFill="1" applyBorder="1" applyAlignment="1" applyProtection="1">
      <alignment horizontal="center"/>
      <protection locked="0"/>
    </xf>
    <xf numFmtId="9" fontId="1" fillId="9" borderId="4" xfId="0" applyNumberFormat="1" applyFont="1" applyFill="1" applyBorder="1" applyAlignment="1">
      <alignment horizontal="center"/>
    </xf>
    <xf numFmtId="164" fontId="8" fillId="9" borderId="3" xfId="0" applyNumberFormat="1" applyFont="1" applyFill="1" applyBorder="1" applyAlignment="1" applyProtection="1">
      <alignment horizontal="center"/>
      <protection locked="0"/>
    </xf>
    <xf numFmtId="9" fontId="1" fillId="9" borderId="0" xfId="0" applyNumberFormat="1" applyFont="1" applyFill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0" fontId="5" fillId="9" borderId="0" xfId="0" applyFont="1" applyFill="1"/>
    <xf numFmtId="0" fontId="7" fillId="5" borderId="5" xfId="0" applyFont="1" applyFill="1" applyBorder="1" applyAlignment="1" applyProtection="1">
      <alignment horizontal="center"/>
      <protection locked="0"/>
    </xf>
    <xf numFmtId="9" fontId="1" fillId="5" borderId="6" xfId="0" applyNumberFormat="1" applyFont="1" applyFill="1" applyBorder="1" applyAlignment="1">
      <alignment horizontal="center"/>
    </xf>
    <xf numFmtId="164" fontId="8" fillId="5" borderId="5" xfId="0" applyNumberFormat="1" applyFont="1" applyFill="1" applyBorder="1" applyAlignment="1" applyProtection="1">
      <alignment horizontal="center"/>
      <protection locked="0"/>
    </xf>
    <xf numFmtId="164" fontId="1" fillId="5" borderId="5" xfId="0" applyNumberFormat="1" applyFont="1" applyFill="1" applyBorder="1" applyAlignment="1">
      <alignment horizontal="center"/>
    </xf>
    <xf numFmtId="164" fontId="1" fillId="5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B17" sqref="B17"/>
    </sheetView>
  </sheetViews>
  <sheetFormatPr defaultRowHeight="14.25" x14ac:dyDescent="0.2"/>
  <cols>
    <col min="1" max="1" width="14.5703125" style="1" customWidth="1"/>
    <col min="2" max="2" width="16.140625" style="1" customWidth="1"/>
    <col min="3" max="3" width="11" style="1" customWidth="1"/>
    <col min="4" max="4" width="16.140625" style="1" customWidth="1"/>
    <col min="5" max="5" width="11.28515625" style="1" customWidth="1"/>
    <col min="6" max="8" width="13.42578125" style="1" customWidth="1"/>
    <col min="9" max="9" width="28.42578125" style="39" customWidth="1"/>
    <col min="10" max="16384" width="9.140625" style="1"/>
  </cols>
  <sheetData>
    <row r="1" spans="1:9" x14ac:dyDescent="0.2">
      <c r="F1" s="1" t="s">
        <v>13</v>
      </c>
    </row>
    <row r="2" spans="1:9" ht="23.25" x14ac:dyDescent="0.35">
      <c r="A2" s="2" t="s">
        <v>32</v>
      </c>
    </row>
    <row r="3" spans="1:9" ht="15.75" customHeight="1" x14ac:dyDescent="0.35">
      <c r="A3" s="2"/>
    </row>
    <row r="4" spans="1:9" ht="15" customHeight="1" x14ac:dyDescent="0.25">
      <c r="A4" s="1" t="s">
        <v>18</v>
      </c>
      <c r="F4" s="29"/>
      <c r="G4" s="29"/>
    </row>
    <row r="5" spans="1:9" ht="15" customHeight="1" x14ac:dyDescent="0.2">
      <c r="A5" s="1" t="s">
        <v>19</v>
      </c>
    </row>
    <row r="6" spans="1:9" ht="15" customHeight="1" x14ac:dyDescent="0.2">
      <c r="A6" s="1" t="s">
        <v>20</v>
      </c>
    </row>
    <row r="7" spans="1:9" ht="15" customHeight="1" x14ac:dyDescent="0.2"/>
    <row r="8" spans="1:9" ht="15" customHeight="1" x14ac:dyDescent="0.2">
      <c r="A8" s="1" t="s">
        <v>31</v>
      </c>
    </row>
    <row r="10" spans="1:9" x14ac:dyDescent="0.2">
      <c r="A10" s="10"/>
      <c r="B10" s="4"/>
      <c r="C10" s="5"/>
      <c r="D10" s="6" t="s">
        <v>9</v>
      </c>
      <c r="E10" s="6"/>
      <c r="F10" s="10"/>
      <c r="G10" s="36" t="s">
        <v>24</v>
      </c>
      <c r="H10" s="32" t="s">
        <v>16</v>
      </c>
    </row>
    <row r="11" spans="1:9" x14ac:dyDescent="0.2">
      <c r="A11" s="11" t="s">
        <v>23</v>
      </c>
      <c r="B11" s="25" t="s">
        <v>14</v>
      </c>
      <c r="C11" s="26"/>
      <c r="D11" s="53" t="s">
        <v>15</v>
      </c>
      <c r="E11" s="53"/>
      <c r="F11" s="27" t="s">
        <v>16</v>
      </c>
      <c r="G11" s="37" t="s">
        <v>12</v>
      </c>
      <c r="H11" s="31" t="s">
        <v>12</v>
      </c>
    </row>
    <row r="12" spans="1:9" x14ac:dyDescent="0.2">
      <c r="A12" s="11" t="s">
        <v>7</v>
      </c>
      <c r="B12" s="25" t="s">
        <v>10</v>
      </c>
      <c r="C12" s="7" t="s">
        <v>8</v>
      </c>
      <c r="D12" s="53" t="s">
        <v>11</v>
      </c>
      <c r="E12" s="53" t="s">
        <v>8</v>
      </c>
      <c r="F12" s="28" t="s">
        <v>17</v>
      </c>
      <c r="G12" s="38" t="s">
        <v>21</v>
      </c>
      <c r="H12" s="33" t="s">
        <v>21</v>
      </c>
      <c r="I12" s="39" t="s">
        <v>36</v>
      </c>
    </row>
    <row r="13" spans="1:9" ht="30" customHeight="1" x14ac:dyDescent="0.25">
      <c r="A13" s="48" t="s">
        <v>0</v>
      </c>
      <c r="B13" s="42" t="s">
        <v>41</v>
      </c>
      <c r="C13" s="54"/>
      <c r="D13" s="42" t="s">
        <v>42</v>
      </c>
      <c r="E13" s="44"/>
      <c r="F13" s="45"/>
      <c r="G13" s="46"/>
      <c r="H13" s="46"/>
      <c r="I13" s="40" t="s">
        <v>48</v>
      </c>
    </row>
    <row r="14" spans="1:9" ht="25.5" customHeight="1" x14ac:dyDescent="0.25">
      <c r="A14" s="48" t="s">
        <v>1</v>
      </c>
      <c r="B14" s="49" t="s">
        <v>41</v>
      </c>
      <c r="C14" s="54"/>
      <c r="D14" s="49" t="s">
        <v>42</v>
      </c>
      <c r="E14" s="43"/>
      <c r="F14" s="47"/>
      <c r="G14" s="47"/>
      <c r="H14" s="47"/>
      <c r="I14" s="40" t="s">
        <v>49</v>
      </c>
    </row>
    <row r="15" spans="1:9" ht="24.75" customHeight="1" x14ac:dyDescent="0.25">
      <c r="A15" s="48" t="s">
        <v>2</v>
      </c>
      <c r="B15" s="49" t="s">
        <v>41</v>
      </c>
      <c r="C15" s="54"/>
      <c r="D15" s="49" t="s">
        <v>42</v>
      </c>
      <c r="E15" s="43"/>
      <c r="F15" s="55"/>
      <c r="G15" s="47"/>
      <c r="H15" s="47"/>
      <c r="I15" s="57">
        <v>500000</v>
      </c>
    </row>
    <row r="16" spans="1:9" ht="24.75" customHeight="1" x14ac:dyDescent="0.25">
      <c r="A16" s="41" t="s">
        <v>3</v>
      </c>
      <c r="B16" s="49" t="s">
        <v>41</v>
      </c>
      <c r="C16" s="43"/>
      <c r="D16" s="49" t="s">
        <v>42</v>
      </c>
      <c r="E16" s="43"/>
      <c r="F16" s="55"/>
      <c r="G16" s="47"/>
      <c r="H16" s="47"/>
      <c r="I16" s="40" t="s">
        <v>34</v>
      </c>
    </row>
    <row r="17" spans="1:10" ht="24.75" customHeight="1" x14ac:dyDescent="0.25">
      <c r="A17" s="18" t="s">
        <v>22</v>
      </c>
      <c r="B17" s="84">
        <v>1</v>
      </c>
      <c r="C17" s="85">
        <f>+B17/B23</f>
        <v>0.2</v>
      </c>
      <c r="D17" s="86">
        <v>1</v>
      </c>
      <c r="E17" s="85">
        <f>+D17/D23</f>
        <v>0.2</v>
      </c>
      <c r="F17" s="87">
        <f t="shared" ref="F17:F22" si="0">+D17/B17</f>
        <v>1</v>
      </c>
      <c r="G17" s="87">
        <f t="shared" ref="G17" si="1">+(D17*0.0075)</f>
        <v>7.4999999999999997E-3</v>
      </c>
      <c r="H17" s="88">
        <f t="shared" ref="H17:H22" si="2">+G17/B17</f>
        <v>7.4999999999999997E-3</v>
      </c>
      <c r="I17" s="50" t="s">
        <v>35</v>
      </c>
    </row>
    <row r="18" spans="1:10" ht="27.75" customHeight="1" x14ac:dyDescent="0.25">
      <c r="A18" s="12" t="s">
        <v>4</v>
      </c>
      <c r="B18" s="49" t="s">
        <v>41</v>
      </c>
      <c r="C18" s="43"/>
      <c r="D18" s="49" t="s">
        <v>42</v>
      </c>
      <c r="E18" s="43"/>
      <c r="F18" s="55"/>
      <c r="G18" s="47"/>
      <c r="H18" s="47"/>
      <c r="I18" s="58" t="s">
        <v>50</v>
      </c>
    </row>
    <row r="19" spans="1:10" ht="27.75" customHeight="1" x14ac:dyDescent="0.25">
      <c r="A19" s="12" t="s">
        <v>44</v>
      </c>
      <c r="B19" s="59">
        <v>1</v>
      </c>
      <c r="C19" s="60">
        <f>+B19/B23</f>
        <v>0.2</v>
      </c>
      <c r="D19" s="61">
        <v>1</v>
      </c>
      <c r="E19" s="62">
        <f>+D19/D23</f>
        <v>0.2</v>
      </c>
      <c r="F19" s="63">
        <f t="shared" si="0"/>
        <v>1</v>
      </c>
      <c r="G19" s="64">
        <f>+D19*0.0075</f>
        <v>7.4999999999999997E-3</v>
      </c>
      <c r="H19" s="64">
        <f t="shared" si="2"/>
        <v>7.4999999999999997E-3</v>
      </c>
      <c r="I19" s="50" t="s">
        <v>45</v>
      </c>
    </row>
    <row r="20" spans="1:10" ht="27.75" customHeight="1" x14ac:dyDescent="0.25">
      <c r="A20" s="12" t="s">
        <v>5</v>
      </c>
      <c r="B20" s="65">
        <v>1</v>
      </c>
      <c r="C20" s="66">
        <f>+B20/B23</f>
        <v>0.2</v>
      </c>
      <c r="D20" s="67">
        <v>1</v>
      </c>
      <c r="E20" s="68">
        <f>+D20/D23</f>
        <v>0.2</v>
      </c>
      <c r="F20" s="69">
        <f t="shared" si="0"/>
        <v>1</v>
      </c>
      <c r="G20" s="70">
        <f>+D20*0.0075</f>
        <v>7.4999999999999997E-3</v>
      </c>
      <c r="H20" s="70">
        <f t="shared" si="2"/>
        <v>7.4999999999999997E-3</v>
      </c>
      <c r="I20" s="71" t="s">
        <v>51</v>
      </c>
    </row>
    <row r="21" spans="1:10" ht="28.5" customHeight="1" x14ac:dyDescent="0.25">
      <c r="A21" s="18" t="s">
        <v>6</v>
      </c>
      <c r="B21" s="72">
        <v>1</v>
      </c>
      <c r="C21" s="73">
        <f>+B21/B23</f>
        <v>0.2</v>
      </c>
      <c r="D21" s="74">
        <v>1</v>
      </c>
      <c r="E21" s="75">
        <f>+D21/D23</f>
        <v>0.2</v>
      </c>
      <c r="F21" s="76">
        <f t="shared" si="0"/>
        <v>1</v>
      </c>
      <c r="G21" s="76">
        <f>+D21*0.0075</f>
        <v>7.4999999999999997E-3</v>
      </c>
      <c r="H21" s="76">
        <f t="shared" si="2"/>
        <v>7.4999999999999997E-3</v>
      </c>
      <c r="I21" s="77" t="s">
        <v>53</v>
      </c>
    </row>
    <row r="22" spans="1:10" ht="28.5" customHeight="1" x14ac:dyDescent="0.25">
      <c r="A22" s="12" t="s">
        <v>54</v>
      </c>
      <c r="B22" s="78">
        <v>1</v>
      </c>
      <c r="C22" s="79">
        <f>+B22/B23</f>
        <v>0.2</v>
      </c>
      <c r="D22" s="80">
        <v>1</v>
      </c>
      <c r="E22" s="81">
        <f>+D22/D23</f>
        <v>0.2</v>
      </c>
      <c r="F22" s="82">
        <f t="shared" si="0"/>
        <v>1</v>
      </c>
      <c r="G22" s="82">
        <f>+D22*0.0075</f>
        <v>7.4999999999999997E-3</v>
      </c>
      <c r="H22" s="82">
        <f t="shared" si="2"/>
        <v>7.4999999999999997E-3</v>
      </c>
      <c r="I22" s="83" t="s">
        <v>52</v>
      </c>
    </row>
    <row r="23" spans="1:10" ht="28.5" customHeight="1" x14ac:dyDescent="0.25">
      <c r="A23" s="13" t="s">
        <v>9</v>
      </c>
      <c r="B23" s="8">
        <f t="shared" ref="B23:G23" si="3">SUM(B17:B22)</f>
        <v>5</v>
      </c>
      <c r="C23" s="9">
        <f t="shared" si="3"/>
        <v>1</v>
      </c>
      <c r="D23" s="17">
        <f t="shared" si="3"/>
        <v>5</v>
      </c>
      <c r="E23" s="15">
        <f t="shared" si="3"/>
        <v>1</v>
      </c>
      <c r="F23" s="24">
        <f t="shared" si="3"/>
        <v>5</v>
      </c>
      <c r="G23" s="24">
        <f t="shared" si="3"/>
        <v>3.7499999999999999E-2</v>
      </c>
      <c r="H23" s="24">
        <f>+(F23*0.75)/100</f>
        <v>3.7499999999999999E-2</v>
      </c>
    </row>
    <row r="24" spans="1:10" ht="15" x14ac:dyDescent="0.25">
      <c r="B24" s="30" t="s">
        <v>24</v>
      </c>
      <c r="C24" s="30"/>
      <c r="D24" s="30" t="s">
        <v>25</v>
      </c>
      <c r="E24" s="30"/>
      <c r="F24" s="30" t="s">
        <v>16</v>
      </c>
      <c r="G24" s="30" t="s">
        <v>25</v>
      </c>
      <c r="H24" s="30" t="s">
        <v>16</v>
      </c>
      <c r="J24" s="30"/>
    </row>
    <row r="25" spans="1:10" ht="15" x14ac:dyDescent="0.25">
      <c r="B25" s="30" t="s">
        <v>26</v>
      </c>
      <c r="C25" s="30"/>
      <c r="D25" s="30" t="s">
        <v>27</v>
      </c>
      <c r="E25" s="30"/>
      <c r="F25" s="30" t="s">
        <v>17</v>
      </c>
      <c r="G25" s="30" t="s">
        <v>28</v>
      </c>
      <c r="H25" s="30" t="s">
        <v>28</v>
      </c>
      <c r="J25" s="30"/>
    </row>
    <row r="26" spans="1:10" ht="15" x14ac:dyDescent="0.25">
      <c r="F26" s="30" t="s">
        <v>29</v>
      </c>
      <c r="G26" s="30"/>
      <c r="J26" s="30"/>
    </row>
    <row r="27" spans="1:10" ht="15" x14ac:dyDescent="0.25">
      <c r="F27" s="30" t="s">
        <v>30</v>
      </c>
      <c r="G27" s="30"/>
      <c r="J27" s="30"/>
    </row>
  </sheetData>
  <sheetProtection sheet="1" objects="1" scenarios="1"/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workbookViewId="0">
      <selection activeCell="G6" sqref="G6"/>
    </sheetView>
  </sheetViews>
  <sheetFormatPr defaultRowHeight="14.25" x14ac:dyDescent="0.2"/>
  <cols>
    <col min="1" max="1" width="14.5703125" style="1" customWidth="1"/>
    <col min="2" max="2" width="16.140625" style="1" customWidth="1"/>
    <col min="3" max="3" width="11" style="1" customWidth="1"/>
    <col min="4" max="4" width="16.140625" style="1" customWidth="1"/>
    <col min="5" max="5" width="11.28515625" style="1" customWidth="1"/>
    <col min="6" max="8" width="13.42578125" style="1" customWidth="1"/>
    <col min="9" max="9" width="28.42578125" style="39" customWidth="1"/>
    <col min="10" max="16384" width="9.140625" style="1"/>
  </cols>
  <sheetData>
    <row r="1" spans="1:9" x14ac:dyDescent="0.2">
      <c r="F1" s="1" t="s">
        <v>13</v>
      </c>
    </row>
    <row r="2" spans="1:9" ht="23.25" x14ac:dyDescent="0.35">
      <c r="A2" s="2" t="s">
        <v>47</v>
      </c>
    </row>
    <row r="3" spans="1:9" ht="15.75" customHeight="1" x14ac:dyDescent="0.35">
      <c r="A3" s="2"/>
    </row>
    <row r="4" spans="1:9" ht="15" customHeight="1" x14ac:dyDescent="0.25">
      <c r="A4" s="1" t="s">
        <v>18</v>
      </c>
      <c r="F4" s="29"/>
      <c r="G4" s="29"/>
    </row>
    <row r="5" spans="1:9" ht="15" customHeight="1" x14ac:dyDescent="0.2">
      <c r="A5" s="1" t="s">
        <v>19</v>
      </c>
    </row>
    <row r="6" spans="1:9" ht="15" customHeight="1" x14ac:dyDescent="0.2">
      <c r="A6" s="1" t="s">
        <v>20</v>
      </c>
    </row>
    <row r="7" spans="1:9" ht="15" customHeight="1" x14ac:dyDescent="0.2"/>
    <row r="8" spans="1:9" ht="15" customHeight="1" x14ac:dyDescent="0.2">
      <c r="A8" s="1" t="s">
        <v>31</v>
      </c>
    </row>
    <row r="10" spans="1:9" x14ac:dyDescent="0.2">
      <c r="A10" s="10"/>
      <c r="B10" s="4"/>
      <c r="C10" s="5"/>
      <c r="D10" s="6" t="s">
        <v>9</v>
      </c>
      <c r="E10" s="6"/>
      <c r="F10" s="10"/>
      <c r="G10" s="36" t="s">
        <v>24</v>
      </c>
      <c r="H10" s="32" t="s">
        <v>16</v>
      </c>
    </row>
    <row r="11" spans="1:9" x14ac:dyDescent="0.2">
      <c r="A11" s="11" t="s">
        <v>23</v>
      </c>
      <c r="B11" s="25" t="s">
        <v>14</v>
      </c>
      <c r="C11" s="26"/>
      <c r="D11" s="53" t="s">
        <v>15</v>
      </c>
      <c r="E11" s="53"/>
      <c r="F11" s="27" t="s">
        <v>16</v>
      </c>
      <c r="G11" s="37" t="s">
        <v>12</v>
      </c>
      <c r="H11" s="31" t="s">
        <v>12</v>
      </c>
    </row>
    <row r="12" spans="1:9" x14ac:dyDescent="0.2">
      <c r="A12" s="11" t="s">
        <v>7</v>
      </c>
      <c r="B12" s="25" t="s">
        <v>10</v>
      </c>
      <c r="C12" s="7" t="s">
        <v>8</v>
      </c>
      <c r="D12" s="53" t="s">
        <v>11</v>
      </c>
      <c r="E12" s="53" t="s">
        <v>8</v>
      </c>
      <c r="F12" s="28" t="s">
        <v>17</v>
      </c>
      <c r="G12" s="38" t="s">
        <v>21</v>
      </c>
      <c r="H12" s="33" t="s">
        <v>21</v>
      </c>
      <c r="I12" s="39" t="s">
        <v>36</v>
      </c>
    </row>
    <row r="13" spans="1:9" ht="30" customHeight="1" x14ac:dyDescent="0.25">
      <c r="A13" s="48" t="s">
        <v>0</v>
      </c>
      <c r="B13" s="42" t="s">
        <v>41</v>
      </c>
      <c r="C13" s="54"/>
      <c r="D13" s="42" t="s">
        <v>42</v>
      </c>
      <c r="E13" s="44"/>
      <c r="F13" s="45"/>
      <c r="G13" s="46"/>
      <c r="H13" s="46"/>
      <c r="I13" s="40" t="s">
        <v>33</v>
      </c>
    </row>
    <row r="14" spans="1:9" ht="25.5" customHeight="1" x14ac:dyDescent="0.25">
      <c r="A14" s="48" t="s">
        <v>1</v>
      </c>
      <c r="B14" s="49" t="s">
        <v>41</v>
      </c>
      <c r="C14" s="54"/>
      <c r="D14" s="49" t="s">
        <v>42</v>
      </c>
      <c r="E14" s="43"/>
      <c r="F14" s="47"/>
      <c r="G14" s="47"/>
      <c r="H14" s="47"/>
      <c r="I14" s="40" t="s">
        <v>33</v>
      </c>
    </row>
    <row r="15" spans="1:9" ht="24.75" customHeight="1" x14ac:dyDescent="0.25">
      <c r="A15" s="48" t="s">
        <v>2</v>
      </c>
      <c r="B15" s="49" t="s">
        <v>41</v>
      </c>
      <c r="C15" s="54"/>
      <c r="D15" s="49" t="s">
        <v>42</v>
      </c>
      <c r="E15" s="43"/>
      <c r="F15" s="55"/>
      <c r="G15" s="47"/>
      <c r="H15" s="47"/>
      <c r="I15" s="40" t="s">
        <v>33</v>
      </c>
    </row>
    <row r="16" spans="1:9" ht="24.75" customHeight="1" x14ac:dyDescent="0.25">
      <c r="A16" s="41" t="s">
        <v>3</v>
      </c>
      <c r="B16" s="49" t="s">
        <v>41</v>
      </c>
      <c r="C16" s="43"/>
      <c r="D16" s="49" t="s">
        <v>42</v>
      </c>
      <c r="E16" s="43"/>
      <c r="F16" s="55"/>
      <c r="G16" s="47"/>
      <c r="H16" s="47"/>
      <c r="I16" s="40" t="s">
        <v>34</v>
      </c>
    </row>
    <row r="17" spans="1:10" ht="24.75" customHeight="1" x14ac:dyDescent="0.25">
      <c r="A17" s="18" t="s">
        <v>22</v>
      </c>
      <c r="B17" s="19">
        <v>1</v>
      </c>
      <c r="C17" s="20">
        <f>+B17/B23</f>
        <v>0.16666666666666666</v>
      </c>
      <c r="D17" s="21">
        <v>1</v>
      </c>
      <c r="E17" s="20">
        <f>+D17/D23</f>
        <v>0.16666666666666666</v>
      </c>
      <c r="F17" s="35">
        <f t="shared" ref="F17:F22" si="0">+D17/B17</f>
        <v>1</v>
      </c>
      <c r="G17" s="35">
        <f t="shared" ref="G17" si="1">+(D17*0.0075)</f>
        <v>7.4999999999999997E-3</v>
      </c>
      <c r="H17" s="23">
        <f t="shared" ref="H17:H22" si="2">+G17/B17</f>
        <v>7.4999999999999997E-3</v>
      </c>
      <c r="I17" s="50" t="s">
        <v>35</v>
      </c>
    </row>
    <row r="18" spans="1:10" ht="27.75" customHeight="1" x14ac:dyDescent="0.25">
      <c r="A18" s="12" t="s">
        <v>4</v>
      </c>
      <c r="B18" s="14">
        <v>1</v>
      </c>
      <c r="C18" s="3">
        <f>+B18/B23</f>
        <v>0.16666666666666666</v>
      </c>
      <c r="D18" s="16">
        <v>1</v>
      </c>
      <c r="E18" s="56">
        <f>+D18/D23</f>
        <v>0.16666666666666666</v>
      </c>
      <c r="F18" s="22">
        <f t="shared" si="0"/>
        <v>1</v>
      </c>
      <c r="G18" s="34">
        <f>+D18*0.0075</f>
        <v>7.4999999999999997E-3</v>
      </c>
      <c r="H18" s="34">
        <f t="shared" si="2"/>
        <v>7.4999999999999997E-3</v>
      </c>
      <c r="I18" s="50" t="s">
        <v>37</v>
      </c>
    </row>
    <row r="19" spans="1:10" ht="27.75" customHeight="1" x14ac:dyDescent="0.25">
      <c r="A19" s="12" t="s">
        <v>44</v>
      </c>
      <c r="B19" s="14">
        <v>1</v>
      </c>
      <c r="C19" s="3">
        <f>+B19/B23</f>
        <v>0.16666666666666666</v>
      </c>
      <c r="D19" s="16">
        <v>1</v>
      </c>
      <c r="E19" s="56">
        <f>+D19/D23</f>
        <v>0.16666666666666666</v>
      </c>
      <c r="F19" s="22">
        <f t="shared" si="0"/>
        <v>1</v>
      </c>
      <c r="G19" s="34">
        <f>+D19*0.0075</f>
        <v>7.4999999999999997E-3</v>
      </c>
      <c r="H19" s="34">
        <f t="shared" si="2"/>
        <v>7.4999999999999997E-3</v>
      </c>
      <c r="I19" s="50" t="s">
        <v>45</v>
      </c>
    </row>
    <row r="20" spans="1:10" ht="27.75" customHeight="1" x14ac:dyDescent="0.25">
      <c r="A20" s="12" t="s">
        <v>5</v>
      </c>
      <c r="B20" s="14">
        <v>1</v>
      </c>
      <c r="C20" s="3">
        <f>+B20/B23</f>
        <v>0.16666666666666666</v>
      </c>
      <c r="D20" s="16">
        <v>1</v>
      </c>
      <c r="E20" s="56">
        <f>+D20/D23</f>
        <v>0.16666666666666666</v>
      </c>
      <c r="F20" s="22">
        <f t="shared" si="0"/>
        <v>1</v>
      </c>
      <c r="G20" s="34">
        <f>+D20*0.0075</f>
        <v>7.4999999999999997E-3</v>
      </c>
      <c r="H20" s="34">
        <f t="shared" si="2"/>
        <v>7.4999999999999997E-3</v>
      </c>
      <c r="I20" s="50" t="s">
        <v>43</v>
      </c>
    </row>
    <row r="21" spans="1:10" ht="28.5" customHeight="1" x14ac:dyDescent="0.25">
      <c r="A21" s="18" t="s">
        <v>6</v>
      </c>
      <c r="B21" s="19">
        <v>1</v>
      </c>
      <c r="C21" s="20">
        <f>+B21/B23</f>
        <v>0.16666666666666666</v>
      </c>
      <c r="D21" s="21">
        <v>1</v>
      </c>
      <c r="E21" s="52">
        <f>+D21/D23</f>
        <v>0.16666666666666666</v>
      </c>
      <c r="F21" s="23">
        <f t="shared" si="0"/>
        <v>1</v>
      </c>
      <c r="G21" s="23">
        <f>+D21*0.0075</f>
        <v>7.4999999999999997E-3</v>
      </c>
      <c r="H21" s="23">
        <f t="shared" si="2"/>
        <v>7.4999999999999997E-3</v>
      </c>
      <c r="I21" s="51" t="s">
        <v>40</v>
      </c>
    </row>
    <row r="22" spans="1:10" ht="28.5" customHeight="1" x14ac:dyDescent="0.25">
      <c r="A22" s="12" t="s">
        <v>38</v>
      </c>
      <c r="B22" s="14">
        <v>1</v>
      </c>
      <c r="C22" s="3">
        <f>+B22/B23</f>
        <v>0.16666666666666666</v>
      </c>
      <c r="D22" s="16">
        <v>1</v>
      </c>
      <c r="E22" s="56">
        <f>+D22/D23</f>
        <v>0.16666666666666666</v>
      </c>
      <c r="F22" s="22">
        <f t="shared" si="0"/>
        <v>1</v>
      </c>
      <c r="G22" s="22">
        <f>+D22*0.0075</f>
        <v>7.4999999999999997E-3</v>
      </c>
      <c r="H22" s="22">
        <f t="shared" si="2"/>
        <v>7.4999999999999997E-3</v>
      </c>
      <c r="I22" s="51" t="s">
        <v>39</v>
      </c>
    </row>
    <row r="23" spans="1:10" ht="28.5" customHeight="1" x14ac:dyDescent="0.25">
      <c r="A23" s="13" t="s">
        <v>9</v>
      </c>
      <c r="B23" s="8">
        <f t="shared" ref="B23:G23" si="3">SUM(B17:B22)</f>
        <v>6</v>
      </c>
      <c r="C23" s="9">
        <f t="shared" si="3"/>
        <v>0.99999999999999989</v>
      </c>
      <c r="D23" s="17">
        <f t="shared" si="3"/>
        <v>6</v>
      </c>
      <c r="E23" s="15">
        <f t="shared" si="3"/>
        <v>0.99999999999999989</v>
      </c>
      <c r="F23" s="24">
        <f t="shared" si="3"/>
        <v>6</v>
      </c>
      <c r="G23" s="24">
        <f t="shared" si="3"/>
        <v>4.4999999999999998E-2</v>
      </c>
      <c r="H23" s="24">
        <f>+(F23*0.75)/100</f>
        <v>4.4999999999999998E-2</v>
      </c>
    </row>
    <row r="24" spans="1:10" ht="15" x14ac:dyDescent="0.25">
      <c r="B24" s="30" t="s">
        <v>24</v>
      </c>
      <c r="C24" s="30"/>
      <c r="D24" s="30" t="s">
        <v>25</v>
      </c>
      <c r="E24" s="30"/>
      <c r="F24" s="30" t="s">
        <v>16</v>
      </c>
      <c r="G24" s="30" t="s">
        <v>25</v>
      </c>
      <c r="H24" s="30" t="s">
        <v>16</v>
      </c>
      <c r="J24" s="30"/>
    </row>
    <row r="25" spans="1:10" ht="15" x14ac:dyDescent="0.25">
      <c r="B25" s="30" t="s">
        <v>26</v>
      </c>
      <c r="C25" s="30"/>
      <c r="D25" s="30" t="s">
        <v>27</v>
      </c>
      <c r="E25" s="30"/>
      <c r="F25" s="30" t="s">
        <v>17</v>
      </c>
      <c r="G25" s="30" t="s">
        <v>28</v>
      </c>
      <c r="H25" s="30" t="s">
        <v>28</v>
      </c>
      <c r="J25" s="30"/>
    </row>
    <row r="26" spans="1:10" ht="15" x14ac:dyDescent="0.25">
      <c r="F26" s="30" t="s">
        <v>29</v>
      </c>
      <c r="G26" s="30"/>
      <c r="J26" s="30"/>
    </row>
    <row r="27" spans="1:10" ht="15" x14ac:dyDescent="0.25">
      <c r="F27" s="30" t="s">
        <v>30</v>
      </c>
      <c r="G27" s="30"/>
      <c r="J27" s="30"/>
    </row>
  </sheetData>
  <sheetProtection sheet="1" objects="1" scenarios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workbookViewId="0">
      <selection activeCell="H4" sqref="H4"/>
    </sheetView>
  </sheetViews>
  <sheetFormatPr defaultRowHeight="14.25" x14ac:dyDescent="0.2"/>
  <cols>
    <col min="1" max="1" width="14.5703125" style="1" customWidth="1"/>
    <col min="2" max="2" width="16.140625" style="1" customWidth="1"/>
    <col min="3" max="3" width="11" style="1" customWidth="1"/>
    <col min="4" max="4" width="16.140625" style="1" customWidth="1"/>
    <col min="5" max="5" width="11.28515625" style="1" customWidth="1"/>
    <col min="6" max="8" width="13.42578125" style="1" customWidth="1"/>
    <col min="9" max="9" width="28.42578125" style="39" customWidth="1"/>
    <col min="10" max="16384" width="9.140625" style="1"/>
  </cols>
  <sheetData>
    <row r="1" spans="1:9" x14ac:dyDescent="0.2">
      <c r="F1" s="1" t="s">
        <v>13</v>
      </c>
    </row>
    <row r="2" spans="1:9" ht="23.25" x14ac:dyDescent="0.35">
      <c r="A2" s="2" t="s">
        <v>46</v>
      </c>
    </row>
    <row r="3" spans="1:9" ht="15.75" customHeight="1" x14ac:dyDescent="0.35">
      <c r="A3" s="2"/>
    </row>
    <row r="4" spans="1:9" ht="15" customHeight="1" x14ac:dyDescent="0.25">
      <c r="A4" s="1" t="s">
        <v>18</v>
      </c>
      <c r="F4" s="29"/>
      <c r="G4" s="29"/>
    </row>
    <row r="5" spans="1:9" ht="15" customHeight="1" x14ac:dyDescent="0.2">
      <c r="A5" s="1" t="s">
        <v>19</v>
      </c>
    </row>
    <row r="6" spans="1:9" ht="15" customHeight="1" x14ac:dyDescent="0.2">
      <c r="A6" s="1" t="s">
        <v>20</v>
      </c>
    </row>
    <row r="7" spans="1:9" ht="15" customHeight="1" x14ac:dyDescent="0.2"/>
    <row r="8" spans="1:9" ht="15" customHeight="1" x14ac:dyDescent="0.2">
      <c r="A8" s="1" t="s">
        <v>31</v>
      </c>
    </row>
    <row r="10" spans="1:9" x14ac:dyDescent="0.2">
      <c r="A10" s="10"/>
      <c r="B10" s="4"/>
      <c r="C10" s="5"/>
      <c r="D10" s="6" t="s">
        <v>9</v>
      </c>
      <c r="E10" s="6"/>
      <c r="F10" s="10"/>
      <c r="G10" s="36" t="s">
        <v>24</v>
      </c>
      <c r="H10" s="32" t="s">
        <v>16</v>
      </c>
    </row>
    <row r="11" spans="1:9" x14ac:dyDescent="0.2">
      <c r="A11" s="11" t="s">
        <v>23</v>
      </c>
      <c r="B11" s="25" t="s">
        <v>14</v>
      </c>
      <c r="C11" s="26"/>
      <c r="D11" s="53" t="s">
        <v>15</v>
      </c>
      <c r="E11" s="53"/>
      <c r="F11" s="27" t="s">
        <v>16</v>
      </c>
      <c r="G11" s="37" t="s">
        <v>12</v>
      </c>
      <c r="H11" s="31" t="s">
        <v>12</v>
      </c>
    </row>
    <row r="12" spans="1:9" x14ac:dyDescent="0.2">
      <c r="A12" s="11" t="s">
        <v>7</v>
      </c>
      <c r="B12" s="25" t="s">
        <v>10</v>
      </c>
      <c r="C12" s="7" t="s">
        <v>8</v>
      </c>
      <c r="D12" s="53" t="s">
        <v>11</v>
      </c>
      <c r="E12" s="53" t="s">
        <v>8</v>
      </c>
      <c r="F12" s="28" t="s">
        <v>17</v>
      </c>
      <c r="G12" s="38" t="s">
        <v>21</v>
      </c>
      <c r="H12" s="33" t="s">
        <v>21</v>
      </c>
      <c r="I12" s="39" t="s">
        <v>36</v>
      </c>
    </row>
    <row r="13" spans="1:9" ht="30" customHeight="1" x14ac:dyDescent="0.25">
      <c r="A13" s="48" t="s">
        <v>0</v>
      </c>
      <c r="B13" s="42" t="s">
        <v>41</v>
      </c>
      <c r="C13" s="54"/>
      <c r="D13" s="42" t="s">
        <v>42</v>
      </c>
      <c r="E13" s="44"/>
      <c r="F13" s="45"/>
      <c r="G13" s="46"/>
      <c r="H13" s="46"/>
      <c r="I13" s="40" t="s">
        <v>33</v>
      </c>
    </row>
    <row r="14" spans="1:9" ht="25.5" customHeight="1" x14ac:dyDescent="0.25">
      <c r="A14" s="48" t="s">
        <v>1</v>
      </c>
      <c r="B14" s="49" t="s">
        <v>41</v>
      </c>
      <c r="C14" s="54"/>
      <c r="D14" s="49" t="s">
        <v>42</v>
      </c>
      <c r="E14" s="43"/>
      <c r="F14" s="47"/>
      <c r="G14" s="47"/>
      <c r="H14" s="47"/>
      <c r="I14" s="40" t="s">
        <v>33</v>
      </c>
    </row>
    <row r="15" spans="1:9" ht="24.75" customHeight="1" x14ac:dyDescent="0.25">
      <c r="A15" s="48" t="s">
        <v>2</v>
      </c>
      <c r="B15" s="49" t="s">
        <v>41</v>
      </c>
      <c r="C15" s="54"/>
      <c r="D15" s="49" t="s">
        <v>42</v>
      </c>
      <c r="E15" s="43"/>
      <c r="F15" s="55"/>
      <c r="G15" s="47"/>
      <c r="H15" s="47"/>
      <c r="I15" s="40" t="s">
        <v>33</v>
      </c>
    </row>
    <row r="16" spans="1:9" ht="24.75" customHeight="1" x14ac:dyDescent="0.25">
      <c r="A16" s="41" t="s">
        <v>3</v>
      </c>
      <c r="B16" s="49" t="s">
        <v>41</v>
      </c>
      <c r="C16" s="43"/>
      <c r="D16" s="49" t="s">
        <v>42</v>
      </c>
      <c r="E16" s="43"/>
      <c r="F16" s="55"/>
      <c r="G16" s="47"/>
      <c r="H16" s="47"/>
      <c r="I16" s="40" t="s">
        <v>34</v>
      </c>
    </row>
    <row r="17" spans="1:10" ht="24.75" customHeight="1" x14ac:dyDescent="0.25">
      <c r="A17" s="18" t="s">
        <v>22</v>
      </c>
      <c r="B17" s="19">
        <v>1</v>
      </c>
      <c r="C17" s="20">
        <f>+B17/B23</f>
        <v>0.16666666666666666</v>
      </c>
      <c r="D17" s="21">
        <v>1</v>
      </c>
      <c r="E17" s="20">
        <f>+D17/D23</f>
        <v>0.16666666666666666</v>
      </c>
      <c r="F17" s="35">
        <f t="shared" ref="F17:F22" si="0">+D17/B17</f>
        <v>1</v>
      </c>
      <c r="G17" s="35">
        <f t="shared" ref="G17" si="1">+(D17*0.0075)</f>
        <v>7.4999999999999997E-3</v>
      </c>
      <c r="H17" s="23">
        <f t="shared" ref="H17:H22" si="2">+G17/B17</f>
        <v>7.4999999999999997E-3</v>
      </c>
      <c r="I17" s="50" t="s">
        <v>35</v>
      </c>
    </row>
    <row r="18" spans="1:10" ht="27.75" customHeight="1" x14ac:dyDescent="0.25">
      <c r="A18" s="12" t="s">
        <v>4</v>
      </c>
      <c r="B18" s="14">
        <v>1</v>
      </c>
      <c r="C18" s="3">
        <f>+B18/B23</f>
        <v>0.16666666666666666</v>
      </c>
      <c r="D18" s="16">
        <v>1</v>
      </c>
      <c r="E18" s="56">
        <f>+D18/D23</f>
        <v>0.16666666666666666</v>
      </c>
      <c r="F18" s="22">
        <f t="shared" si="0"/>
        <v>1</v>
      </c>
      <c r="G18" s="34">
        <f>+D18*0.0075</f>
        <v>7.4999999999999997E-3</v>
      </c>
      <c r="H18" s="34">
        <f t="shared" si="2"/>
        <v>7.4999999999999997E-3</v>
      </c>
      <c r="I18" s="50" t="s">
        <v>37</v>
      </c>
    </row>
    <row r="19" spans="1:10" ht="27.75" customHeight="1" x14ac:dyDescent="0.25">
      <c r="A19" s="12" t="s">
        <v>44</v>
      </c>
      <c r="B19" s="14">
        <v>1</v>
      </c>
      <c r="C19" s="3">
        <f>+B19/B23</f>
        <v>0.16666666666666666</v>
      </c>
      <c r="D19" s="16">
        <v>1</v>
      </c>
      <c r="E19" s="56">
        <f>+D19/D23</f>
        <v>0.16666666666666666</v>
      </c>
      <c r="F19" s="22">
        <f t="shared" si="0"/>
        <v>1</v>
      </c>
      <c r="G19" s="34">
        <f>+D19*0.0075</f>
        <v>7.4999999999999997E-3</v>
      </c>
      <c r="H19" s="34">
        <f t="shared" si="2"/>
        <v>7.4999999999999997E-3</v>
      </c>
      <c r="I19" s="50" t="s">
        <v>45</v>
      </c>
    </row>
    <row r="20" spans="1:10" ht="27.75" customHeight="1" x14ac:dyDescent="0.25">
      <c r="A20" s="12" t="s">
        <v>5</v>
      </c>
      <c r="B20" s="14">
        <v>1</v>
      </c>
      <c r="C20" s="3">
        <f>+B20/B23</f>
        <v>0.16666666666666666</v>
      </c>
      <c r="D20" s="16">
        <v>1</v>
      </c>
      <c r="E20" s="56">
        <f>+D20/D23</f>
        <v>0.16666666666666666</v>
      </c>
      <c r="F20" s="22">
        <f t="shared" si="0"/>
        <v>1</v>
      </c>
      <c r="G20" s="34">
        <f>+D20*0.0075</f>
        <v>7.4999999999999997E-3</v>
      </c>
      <c r="H20" s="34">
        <f t="shared" si="2"/>
        <v>7.4999999999999997E-3</v>
      </c>
      <c r="I20" s="50" t="s">
        <v>43</v>
      </c>
    </row>
    <row r="21" spans="1:10" ht="28.5" customHeight="1" x14ac:dyDescent="0.25">
      <c r="A21" s="18" t="s">
        <v>6</v>
      </c>
      <c r="B21" s="19">
        <v>1</v>
      </c>
      <c r="C21" s="20">
        <f>+B21/B23</f>
        <v>0.16666666666666666</v>
      </c>
      <c r="D21" s="21">
        <v>1</v>
      </c>
      <c r="E21" s="52">
        <f>+D21/D23</f>
        <v>0.16666666666666666</v>
      </c>
      <c r="F21" s="23">
        <f t="shared" si="0"/>
        <v>1</v>
      </c>
      <c r="G21" s="23">
        <f>+D21*0.0075</f>
        <v>7.4999999999999997E-3</v>
      </c>
      <c r="H21" s="23">
        <f t="shared" si="2"/>
        <v>7.4999999999999997E-3</v>
      </c>
      <c r="I21" s="51" t="s">
        <v>40</v>
      </c>
    </row>
    <row r="22" spans="1:10" ht="28.5" customHeight="1" x14ac:dyDescent="0.25">
      <c r="A22" s="12" t="s">
        <v>38</v>
      </c>
      <c r="B22" s="14">
        <v>1</v>
      </c>
      <c r="C22" s="3">
        <f>+B22/B23</f>
        <v>0.16666666666666666</v>
      </c>
      <c r="D22" s="16">
        <v>1</v>
      </c>
      <c r="E22" s="56">
        <f>+D22/D23</f>
        <v>0.16666666666666666</v>
      </c>
      <c r="F22" s="22">
        <f t="shared" si="0"/>
        <v>1</v>
      </c>
      <c r="G22" s="22">
        <f>+D22*0.0075</f>
        <v>7.4999999999999997E-3</v>
      </c>
      <c r="H22" s="22">
        <f t="shared" si="2"/>
        <v>7.4999999999999997E-3</v>
      </c>
      <c r="I22" s="51" t="s">
        <v>39</v>
      </c>
    </row>
    <row r="23" spans="1:10" ht="28.5" customHeight="1" x14ac:dyDescent="0.25">
      <c r="A23" s="13" t="s">
        <v>9</v>
      </c>
      <c r="B23" s="8">
        <f t="shared" ref="B23:G23" si="3">SUM(B17:B22)</f>
        <v>6</v>
      </c>
      <c r="C23" s="9">
        <f t="shared" si="3"/>
        <v>0.99999999999999989</v>
      </c>
      <c r="D23" s="17">
        <f t="shared" si="3"/>
        <v>6</v>
      </c>
      <c r="E23" s="15">
        <f t="shared" si="3"/>
        <v>0.99999999999999989</v>
      </c>
      <c r="F23" s="24">
        <f t="shared" si="3"/>
        <v>6</v>
      </c>
      <c r="G23" s="24">
        <f t="shared" si="3"/>
        <v>4.4999999999999998E-2</v>
      </c>
      <c r="H23" s="24">
        <f>+(F23*0.75)/100</f>
        <v>4.4999999999999998E-2</v>
      </c>
    </row>
    <row r="24" spans="1:10" ht="15" x14ac:dyDescent="0.25">
      <c r="B24" s="30" t="s">
        <v>24</v>
      </c>
      <c r="C24" s="30"/>
      <c r="D24" s="30" t="s">
        <v>25</v>
      </c>
      <c r="E24" s="30"/>
      <c r="F24" s="30" t="s">
        <v>16</v>
      </c>
      <c r="G24" s="30" t="s">
        <v>25</v>
      </c>
      <c r="H24" s="30" t="s">
        <v>16</v>
      </c>
      <c r="J24" s="30"/>
    </row>
    <row r="25" spans="1:10" ht="15" x14ac:dyDescent="0.25">
      <c r="B25" s="30" t="s">
        <v>26</v>
      </c>
      <c r="C25" s="30"/>
      <c r="D25" s="30" t="s">
        <v>27</v>
      </c>
      <c r="E25" s="30"/>
      <c r="F25" s="30" t="s">
        <v>17</v>
      </c>
      <c r="G25" s="30" t="s">
        <v>28</v>
      </c>
      <c r="H25" s="30" t="s">
        <v>28</v>
      </c>
      <c r="J25" s="30"/>
    </row>
    <row r="26" spans="1:10" ht="15" x14ac:dyDescent="0.25">
      <c r="F26" s="30" t="s">
        <v>29</v>
      </c>
      <c r="G26" s="30"/>
      <c r="J26" s="30"/>
    </row>
    <row r="27" spans="1:10" ht="15" x14ac:dyDescent="0.25">
      <c r="F27" s="30" t="s">
        <v>30</v>
      </c>
      <c r="G27" s="30"/>
      <c r="J27" s="30"/>
    </row>
  </sheetData>
  <sheetProtection sheet="1" objects="1" scenarios="1"/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 - Year 1</vt:lpstr>
      <vt:lpstr>Analysis - Year 2</vt:lpstr>
      <vt:lpstr>Analysis - Year 3</vt:lpstr>
    </vt:vector>
  </TitlesOfParts>
  <Manager>2017</Manager>
  <Company>Mindset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Proven Strategies Advantage Program</dc:title>
  <dc:creator>Sherri Ostropolski</dc:creator>
  <cp:lastModifiedBy>Sherri</cp:lastModifiedBy>
  <cp:lastPrinted>2017-03-16T15:24:39Z</cp:lastPrinted>
  <dcterms:created xsi:type="dcterms:W3CDTF">2012-06-07T17:44:43Z</dcterms:created>
  <dcterms:modified xsi:type="dcterms:W3CDTF">2022-11-02T15:39:08Z</dcterms:modified>
</cp:coreProperties>
</file>